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s\Documents\CVO\Zákazky\Verejné obstarávania\Prebiehajúce\Equus\Trafostanica vo výrobnom závode EQUUS a.s\"/>
    </mc:Choice>
  </mc:AlternateContent>
  <xr:revisionPtr revIDLastSave="0" documentId="13_ncr:1_{8EBD9D6F-6FE1-433E-8670-DB5EF267F3CF}" xr6:coauthVersionLast="47" xr6:coauthVersionMax="47" xr10:uidLastSave="{00000000-0000-0000-0000-000000000000}"/>
  <bookViews>
    <workbookView xWindow="-103" yWindow="-103" windowWidth="24892" windowHeight="15943" tabRatio="500" xr2:uid="{00000000-000D-0000-FFFF-FFFF00000000}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2" i="3" l="1"/>
  <c r="X30" i="3"/>
  <c r="K30" i="3"/>
  <c r="K32" i="3" s="1"/>
  <c r="F32" i="3" s="1"/>
  <c r="J30" i="3"/>
  <c r="J32" i="3" s="1"/>
  <c r="O29" i="3"/>
  <c r="M29" i="3"/>
  <c r="K29" i="3"/>
  <c r="I29" i="3"/>
  <c r="O28" i="3"/>
  <c r="O30" i="3" s="1"/>
  <c r="O32" i="3" s="1"/>
  <c r="M28" i="3"/>
  <c r="M30" i="3" s="1"/>
  <c r="M32" i="3" s="1"/>
  <c r="K28" i="3"/>
  <c r="I28" i="3"/>
  <c r="O27" i="3"/>
  <c r="M27" i="3"/>
  <c r="K27" i="3"/>
  <c r="I27" i="3"/>
  <c r="I30" i="3" s="1"/>
  <c r="I32" i="3" s="1"/>
  <c r="X23" i="3"/>
  <c r="X34" i="3" s="1"/>
  <c r="X21" i="3"/>
  <c r="O21" i="3"/>
  <c r="J21" i="3"/>
  <c r="O20" i="3"/>
  <c r="M20" i="3"/>
  <c r="K20" i="3"/>
  <c r="I20" i="3"/>
  <c r="O19" i="3"/>
  <c r="M19" i="3"/>
  <c r="K19" i="3"/>
  <c r="I19" i="3"/>
  <c r="O18" i="3"/>
  <c r="M18" i="3"/>
  <c r="M21" i="3" s="1"/>
  <c r="K18" i="3"/>
  <c r="K21" i="3" s="1"/>
  <c r="F21" i="3" s="1"/>
  <c r="I18" i="3"/>
  <c r="I21" i="3" s="1"/>
  <c r="X15" i="3"/>
  <c r="K15" i="3"/>
  <c r="F15" i="3" s="1"/>
  <c r="J15" i="3"/>
  <c r="J23" i="3" s="1"/>
  <c r="J34" i="3" s="1"/>
  <c r="I15" i="3"/>
  <c r="I23" i="3" s="1"/>
  <c r="I34" i="3" s="1"/>
  <c r="O14" i="3"/>
  <c r="O15" i="3" s="1"/>
  <c r="O23" i="3" s="1"/>
  <c r="O34" i="3" s="1"/>
  <c r="M14" i="3"/>
  <c r="M15" i="3" s="1"/>
  <c r="M23" i="3" s="1"/>
  <c r="M34" i="3" s="1"/>
  <c r="K14" i="3"/>
  <c r="I14" i="3"/>
  <c r="D8" i="3"/>
  <c r="F30" i="3" l="1"/>
  <c r="K23" i="3"/>
  <c r="K34" i="3" l="1"/>
  <c r="F34" i="3" s="1"/>
  <c r="F23" i="3"/>
</calcChain>
</file>

<file path=xl/sharedStrings.xml><?xml version="1.0" encoding="utf-8"?>
<sst xmlns="http://schemas.openxmlformats.org/spreadsheetml/2006/main" count="202" uniqueCount="125">
  <si>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</si>
  <si>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</si>
  <si>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</si>
  <si>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</si>
  <si>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</si>
  <si>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</si>
  <si>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</si>
  <si>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</si>
  <si>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JKSO: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</si>
  <si>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</si>
  <si>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</si>
  <si>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</si>
  <si>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</si>
  <si>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</si>
  <si>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</si>
  <si>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</si>
  <si>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</si>
  <si>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</si>
  <si>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</si>
  <si>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</si>
  <si>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</si>
  <si>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</si>
  <si>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</si>
  <si>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</si>
  <si>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</si>
  <si>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</si>
  <si>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</si>
  <si>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</si>
  <si>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</si>
  <si>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</si>
  <si>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</si>
  <si>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</si>
  <si>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</si>
  <si>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</si>
  <si>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</si>
  <si>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</si>
  <si>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</si>
  <si>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</si>
  <si>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</si>
  <si>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</si>
  <si>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</si>
  <si>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</si>
  <si>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</si>
  <si>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</si>
  <si>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</si>
  <si>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</si>
  <si>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</si>
  <si>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</si>
  <si>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</si>
  <si>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</si>
  <si>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</si>
  <si>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</si>
  <si>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</si>
  <si>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</si>
  <si>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</si>
  <si>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</si>
  <si>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</si>
  <si>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</si>
  <si>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</si>
  <si>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</si>
  <si>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</si>
  <si>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</si>
  <si>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</si>
  <si>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</si>
  <si>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 xml:space="preserve">Odberateľ: EQUUS a.s. HVIEZDNÁ 38, BRATISLAVA </t>
  </si>
  <si>
    <t xml:space="preserve">Spracoval: Ladislav Száraz                         </t>
  </si>
  <si>
    <t xml:space="preserve">Projektant: Ladislav Száraz - ALCATO </t>
  </si>
  <si>
    <t>Dátum: 19.12.2023</t>
  </si>
  <si>
    <t>Stavba : 2601_2023 Trafostanica vo výrobnom závode EQUUS a.s.</t>
  </si>
  <si>
    <t>č. 2601/2023</t>
  </si>
  <si>
    <t>Objekt : Ostatné skúšky a práce</t>
  </si>
  <si>
    <t>Ladislav SZÁRAZ ALCATO</t>
  </si>
  <si>
    <t>Zaradenie</t>
  </si>
  <si>
    <t>pre KL</t>
  </si>
  <si>
    <t>Lev0</t>
  </si>
  <si>
    <t>pozícia</t>
  </si>
  <si>
    <t>PRÁCE A DODÁVKY M</t>
  </si>
  <si>
    <t>M21 - 155 Elektromontáže</t>
  </si>
  <si>
    <t>921</t>
  </si>
  <si>
    <t>213291130</t>
  </si>
  <si>
    <t>Geodetické zameranie</t>
  </si>
  <si>
    <t>ks</t>
  </si>
  <si>
    <t xml:space="preserve">                    </t>
  </si>
  <si>
    <t>M</t>
  </si>
  <si>
    <t>74381-1130</t>
  </si>
  <si>
    <t>45.31.1*</t>
  </si>
  <si>
    <t>MK</t>
  </si>
  <si>
    <t>S</t>
  </si>
  <si>
    <t xml:space="preserve">M21 - 155 Elektromontáže  spolu: </t>
  </si>
  <si>
    <t>M46 - 202 Zemné práce pri ext. montážach</t>
  </si>
  <si>
    <t>213290101-RR</t>
  </si>
  <si>
    <t>Skúška izolačného stavu KENOTRON</t>
  </si>
  <si>
    <t>74382-0101</t>
  </si>
  <si>
    <t>213291110</t>
  </si>
  <si>
    <t>Odborná prehliadka a odborná skúška (OPaOS)</t>
  </si>
  <si>
    <t>74381-1110</t>
  </si>
  <si>
    <t>213291121</t>
  </si>
  <si>
    <t>Projekt skutkového vyhotovenia</t>
  </si>
  <si>
    <t>74381-1121</t>
  </si>
  <si>
    <t xml:space="preserve">M46 - 202 Zemné práce pri ext. montážach  spolu: </t>
  </si>
  <si>
    <t xml:space="preserve">PRÁCE A DODÁVKY M  spolu: </t>
  </si>
  <si>
    <t>OSTATNÉ</t>
  </si>
  <si>
    <t>213290020</t>
  </si>
  <si>
    <t>Manipulácia v sieti NN</t>
  </si>
  <si>
    <t>hod</t>
  </si>
  <si>
    <t>74382-0020</t>
  </si>
  <si>
    <t>U</t>
  </si>
  <si>
    <t>213290101</t>
  </si>
  <si>
    <t>Kompexné vyskúšanie</t>
  </si>
  <si>
    <t>213291111</t>
  </si>
  <si>
    <t>Prvá úradna skúška TI SR</t>
  </si>
  <si>
    <t>74381-1111</t>
  </si>
  <si>
    <t xml:space="preserve">OSTATNÉ  spolu: </t>
  </si>
  <si>
    <t>Za rozpočet celkom</t>
  </si>
  <si>
    <t>Spracoval: Ladislav Száraz</t>
  </si>
  <si>
    <t>Figura</t>
  </si>
  <si>
    <t>Dlzka_ryhy</t>
  </si>
  <si>
    <t>dĺžka ryhy 168+300m</t>
  </si>
  <si>
    <t>168+300</t>
  </si>
  <si>
    <t>f</t>
  </si>
  <si>
    <t>Pretlacane</t>
  </si>
  <si>
    <t>Pretláčanie</t>
  </si>
  <si>
    <t>98</t>
  </si>
  <si>
    <t>Popis položky (minimálna technická špecifikácia)</t>
  </si>
  <si>
    <t>Ekvivalent požadovanej technickej špecifikácie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</si>
</sst>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84">
    <xf numFmtId="0" fontId="0" fillId="0" borderId="0" xfId="0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67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/>
    <xf numFmtId="0" fontId="1" fillId="0" borderId="4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 vertical="top"/>
    </xf>
    <xf numFmtId="49" fontId="15" fillId="0" borderId="3" xfId="0" applyNumberFormat="1" applyFont="1" applyBorder="1" applyAlignment="1">
      <alignment vertical="top"/>
    </xf>
    <xf numFmtId="49" fontId="1" fillId="0" borderId="3" xfId="0" applyNumberFormat="1" applyFont="1" applyBorder="1" applyAlignment="1">
      <alignment vertical="top"/>
    </xf>
    <xf numFmtId="49" fontId="1" fillId="0" borderId="3" xfId="0" applyNumberFormat="1" applyFont="1" applyBorder="1" applyAlignment="1">
      <alignment horizontal="left" vertical="top" wrapText="1"/>
    </xf>
    <xf numFmtId="168" fontId="1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vertical="top"/>
    </xf>
    <xf numFmtId="4" fontId="1" fillId="0" borderId="3" xfId="0" applyNumberFormat="1" applyFont="1" applyBorder="1" applyAlignment="1">
      <alignment vertical="top"/>
    </xf>
    <xf numFmtId="167" fontId="1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/>
    </xf>
    <xf numFmtId="166" fontId="1" fillId="0" borderId="3" xfId="0" applyNumberFormat="1" applyFont="1" applyBorder="1" applyAlignment="1">
      <alignment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9" fontId="1" fillId="0" borderId="3" xfId="0" applyNumberFormat="1" applyFont="1" applyBorder="1" applyAlignment="1">
      <alignment horizontal="right" vertical="top" wrapText="1"/>
    </xf>
    <xf numFmtId="4" fontId="15" fillId="0" borderId="3" xfId="0" applyNumberFormat="1" applyFont="1" applyBorder="1" applyAlignment="1">
      <alignment vertical="top"/>
    </xf>
    <xf numFmtId="167" fontId="15" fillId="0" borderId="3" xfId="0" applyNumberFormat="1" applyFont="1" applyBorder="1" applyAlignment="1">
      <alignment vertical="top"/>
    </xf>
    <xf numFmtId="168" fontId="15" fillId="0" borderId="3" xfId="0" applyNumberFormat="1" applyFont="1" applyBorder="1" applyAlignment="1">
      <alignment vertical="top"/>
    </xf>
    <xf numFmtId="49" fontId="15" fillId="0" borderId="3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fakturuj99" xfId="28" xr:uid="{00000000-0005-0000-0000-00001B000000}"/>
    <cellStyle name="normálne_KLs" xfId="1" xr:uid="{00000000-0005-0000-0000-00001D000000}"/>
    <cellStyle name="TEXT 1" xfId="29" xr:uid="{00000000-0005-0000-0000-00001E000000}"/>
    <cellStyle name="Text upozornění" xfId="30" xr:uid="{00000000-0005-0000-0000-00001F000000}"/>
    <cellStyle name="TEXT1" xfId="31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34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E16" sqref="E16"/>
    </sheetView>
  </sheetViews>
  <sheetFormatPr defaultColWidth="9" defaultRowHeight="12.45"/>
  <cols>
    <col min="1" max="1" width="6.69140625" style="26" customWidth="1"/>
    <col min="2" max="2" width="3.69140625" style="27" customWidth="1"/>
    <col min="3" max="3" width="13" style="28" customWidth="1"/>
    <col min="4" max="5" width="45.69140625" style="29" customWidth="1"/>
    <col min="6" max="6" width="11.3046875" style="30" customWidth="1"/>
    <col min="7" max="7" width="5.84375" style="31" customWidth="1"/>
    <col min="8" max="8" width="8.69140625" style="32" customWidth="1"/>
    <col min="9" max="11" width="9.69140625" style="32" customWidth="1"/>
    <col min="12" max="12" width="7.3828125" style="33" customWidth="1"/>
    <col min="13" max="13" width="8.3046875" style="33" customWidth="1"/>
    <col min="14" max="14" width="7.15234375" style="30" customWidth="1"/>
    <col min="15" max="15" width="7" style="30" customWidth="1"/>
    <col min="16" max="16" width="3.53515625" style="31" hidden="1" customWidth="1"/>
    <col min="17" max="17" width="12.69140625" style="31" customWidth="1"/>
    <col min="18" max="20" width="11.3046875" style="30" customWidth="1"/>
    <col min="21" max="21" width="10.53515625" style="34" customWidth="1"/>
    <col min="22" max="22" width="10.3046875" style="34" customWidth="1"/>
    <col min="23" max="23" width="5.69140625" style="34" customWidth="1"/>
    <col min="24" max="24" width="9.15234375" style="30" customWidth="1"/>
    <col min="25" max="26" width="11.84375" style="35" customWidth="1"/>
    <col min="27" max="27" width="7.53515625" style="28" customWidth="1"/>
    <col min="28" max="28" width="12.69140625" style="28" customWidth="1"/>
    <col min="29" max="29" width="4.3046875" style="31" customWidth="1"/>
    <col min="30" max="31" width="2.69140625" style="31" customWidth="1"/>
    <col min="32" max="35" width="9.15234375" style="36" customWidth="1"/>
    <col min="36" max="36" width="9.15234375" style="6" customWidth="1"/>
    <col min="37" max="38" width="9.15234375" style="6" hidden="1" customWidth="1"/>
    <col min="39" max="1025" width="9" style="6"/>
  </cols>
  <sheetData>
    <row r="1" spans="1:38" s="6" customFormat="1" ht="12.75" customHeight="1">
      <c r="A1" s="9" t="s">
        <v>64</v>
      </c>
      <c r="H1" s="2"/>
      <c r="J1" s="9" t="s">
        <v>65</v>
      </c>
      <c r="K1" s="2"/>
      <c r="L1" s="7"/>
      <c r="R1" s="8"/>
      <c r="S1" s="8"/>
      <c r="T1" s="8"/>
      <c r="Y1" s="35"/>
      <c r="Z1" s="35"/>
      <c r="AA1" s="50" t="s">
        <v>1</v>
      </c>
      <c r="AB1" s="50" t="s">
        <v>2</v>
      </c>
      <c r="AC1" s="3" t="s">
        <v>3</v>
      </c>
      <c r="AD1" s="3" t="s">
        <v>4</v>
      </c>
      <c r="AE1" s="3" t="s">
        <v>5</v>
      </c>
      <c r="AF1" s="51" t="s">
        <v>6</v>
      </c>
      <c r="AG1" s="52" t="s">
        <v>7</v>
      </c>
    </row>
    <row r="2" spans="1:38" s="6" customFormat="1" ht="10.3">
      <c r="A2" s="9" t="s">
        <v>66</v>
      </c>
      <c r="H2" s="2"/>
      <c r="I2" s="37"/>
      <c r="J2" s="9" t="s">
        <v>8</v>
      </c>
      <c r="K2" s="2"/>
      <c r="L2" s="7"/>
      <c r="R2" s="8"/>
      <c r="S2" s="8"/>
      <c r="T2" s="8"/>
      <c r="Y2" s="35"/>
      <c r="Z2" s="35"/>
      <c r="AA2" s="50" t="s">
        <v>9</v>
      </c>
      <c r="AB2" s="5" t="s">
        <v>10</v>
      </c>
      <c r="AC2" s="4" t="s">
        <v>11</v>
      </c>
      <c r="AD2" s="4"/>
      <c r="AE2" s="5"/>
      <c r="AF2" s="51">
        <v>1</v>
      </c>
      <c r="AG2" s="53">
        <v>123.5</v>
      </c>
    </row>
    <row r="3" spans="1:38" s="6" customFormat="1" ht="10.3">
      <c r="A3" s="9" t="s">
        <v>12</v>
      </c>
      <c r="H3" s="2"/>
      <c r="J3" s="9" t="s">
        <v>67</v>
      </c>
      <c r="K3" s="2"/>
      <c r="L3" s="7"/>
      <c r="R3" s="8"/>
      <c r="S3" s="8"/>
      <c r="T3" s="8"/>
      <c r="Y3" s="35"/>
      <c r="Z3" s="35"/>
      <c r="AA3" s="50" t="s">
        <v>13</v>
      </c>
      <c r="AB3" s="5" t="s">
        <v>14</v>
      </c>
      <c r="AC3" s="4" t="s">
        <v>11</v>
      </c>
      <c r="AD3" s="4" t="s">
        <v>15</v>
      </c>
      <c r="AE3" s="5" t="s">
        <v>16</v>
      </c>
      <c r="AF3" s="51">
        <v>2</v>
      </c>
      <c r="AG3" s="54">
        <v>123.46</v>
      </c>
    </row>
    <row r="4" spans="1:38" s="6" customFormat="1" ht="10.3">
      <c r="R4" s="8"/>
      <c r="S4" s="8"/>
      <c r="T4" s="8"/>
      <c r="Y4" s="35"/>
      <c r="Z4" s="35"/>
      <c r="AA4" s="50" t="s">
        <v>17</v>
      </c>
      <c r="AB4" s="5" t="s">
        <v>18</v>
      </c>
      <c r="AC4" s="4" t="s">
        <v>11</v>
      </c>
      <c r="AD4" s="4"/>
      <c r="AE4" s="5"/>
      <c r="AF4" s="51">
        <v>3</v>
      </c>
      <c r="AG4" s="55">
        <v>123.45699999999999</v>
      </c>
    </row>
    <row r="5" spans="1:38" s="6" customFormat="1" ht="10.3">
      <c r="A5" s="9" t="s">
        <v>68</v>
      </c>
      <c r="J5" s="6" t="s">
        <v>69</v>
      </c>
      <c r="R5" s="8"/>
      <c r="S5" s="8"/>
      <c r="T5" s="8"/>
      <c r="Y5" s="35"/>
      <c r="Z5" s="35"/>
      <c r="AA5" s="50" t="s">
        <v>19</v>
      </c>
      <c r="AB5" s="5" t="s">
        <v>14</v>
      </c>
      <c r="AC5" s="4" t="s">
        <v>11</v>
      </c>
      <c r="AD5" s="4" t="s">
        <v>15</v>
      </c>
      <c r="AE5" s="5" t="s">
        <v>16</v>
      </c>
      <c r="AF5" s="51">
        <v>4</v>
      </c>
      <c r="AG5" s="56">
        <v>123.4567</v>
      </c>
    </row>
    <row r="6" spans="1:38" s="6" customFormat="1" ht="10.3">
      <c r="A6" s="9" t="s">
        <v>70</v>
      </c>
      <c r="R6" s="8"/>
      <c r="S6" s="8"/>
      <c r="T6" s="8"/>
      <c r="Y6" s="35"/>
      <c r="Z6" s="35"/>
      <c r="AA6" s="37"/>
      <c r="AB6" s="37"/>
      <c r="AF6" s="51" t="s">
        <v>20</v>
      </c>
      <c r="AG6" s="54">
        <v>123.46</v>
      </c>
    </row>
    <row r="7" spans="1:38" s="6" customFormat="1" ht="10.3">
      <c r="A7" s="9"/>
      <c r="R7" s="8"/>
      <c r="S7" s="8"/>
      <c r="T7" s="8"/>
      <c r="Y7" s="35"/>
      <c r="Z7" s="35"/>
      <c r="AA7" s="37"/>
      <c r="AB7" s="37"/>
    </row>
    <row r="8" spans="1:38" s="6" customFormat="1" ht="12.9">
      <c r="A8" s="6" t="s">
        <v>71</v>
      </c>
      <c r="B8" s="1"/>
      <c r="C8" s="37"/>
      <c r="D8" s="10" t="str">
        <f>CONCATENATE(AB2," ",AC2," ",AD2," ",AE2)</f>
        <v xml:space="preserve">Prehľad rozpočtových nákladov v EUR  </v>
      </c>
      <c r="E8" s="10"/>
      <c r="F8" s="8"/>
      <c r="H8" s="2"/>
      <c r="I8" s="2"/>
      <c r="J8" s="2"/>
      <c r="K8" s="2"/>
      <c r="L8" s="7"/>
      <c r="M8" s="7"/>
      <c r="N8" s="8"/>
      <c r="O8" s="8"/>
      <c r="R8" s="8"/>
      <c r="S8" s="8"/>
      <c r="T8" s="8"/>
      <c r="Y8" s="35"/>
      <c r="Z8" s="35"/>
      <c r="AA8" s="37"/>
      <c r="AB8" s="37"/>
      <c r="AF8" s="31"/>
      <c r="AG8" s="31"/>
      <c r="AH8" s="31"/>
      <c r="AI8" s="31"/>
    </row>
    <row r="9" spans="1:38">
      <c r="A9" s="11" t="s">
        <v>21</v>
      </c>
      <c r="B9" s="11" t="s">
        <v>22</v>
      </c>
      <c r="C9" s="11" t="s">
        <v>23</v>
      </c>
      <c r="D9" s="82" t="s">
        <v>123</v>
      </c>
      <c r="E9" s="82" t="s">
        <v>124</v>
      </c>
      <c r="F9" s="11" t="s">
        <v>24</v>
      </c>
      <c r="G9" s="11" t="s">
        <v>25</v>
      </c>
      <c r="H9" s="11" t="s">
        <v>26</v>
      </c>
      <c r="I9" s="11" t="s">
        <v>27</v>
      </c>
      <c r="J9" s="11" t="s">
        <v>28</v>
      </c>
      <c r="K9" s="11" t="s">
        <v>29</v>
      </c>
      <c r="L9" s="80" t="s">
        <v>30</v>
      </c>
      <c r="M9" s="80"/>
      <c r="N9" s="81" t="s">
        <v>31</v>
      </c>
      <c r="O9" s="81"/>
      <c r="P9" s="11" t="s">
        <v>0</v>
      </c>
      <c r="Q9" s="39" t="s">
        <v>32</v>
      </c>
      <c r="R9" s="11" t="s">
        <v>24</v>
      </c>
      <c r="S9" s="11" t="s">
        <v>24</v>
      </c>
      <c r="T9" s="39" t="s">
        <v>24</v>
      </c>
      <c r="U9" s="41" t="s">
        <v>33</v>
      </c>
      <c r="V9" s="42" t="s">
        <v>34</v>
      </c>
      <c r="W9" s="43" t="s">
        <v>35</v>
      </c>
      <c r="X9" s="11" t="s">
        <v>36</v>
      </c>
      <c r="Y9" s="44" t="s">
        <v>23</v>
      </c>
      <c r="Z9" s="44" t="s">
        <v>23</v>
      </c>
      <c r="AA9" s="57" t="s">
        <v>37</v>
      </c>
      <c r="AB9" s="57" t="s">
        <v>38</v>
      </c>
      <c r="AC9" s="11" t="s">
        <v>35</v>
      </c>
      <c r="AD9" s="11" t="s">
        <v>39</v>
      </c>
      <c r="AE9" s="11" t="s">
        <v>40</v>
      </c>
      <c r="AF9" s="58" t="s">
        <v>41</v>
      </c>
      <c r="AG9" s="58" t="s">
        <v>42</v>
      </c>
      <c r="AH9" s="58" t="s">
        <v>24</v>
      </c>
      <c r="AI9" s="58" t="s">
        <v>43</v>
      </c>
      <c r="AK9" s="6" t="s">
        <v>72</v>
      </c>
      <c r="AL9" s="6" t="s">
        <v>74</v>
      </c>
    </row>
    <row r="10" spans="1:38">
      <c r="A10" s="12" t="s">
        <v>44</v>
      </c>
      <c r="B10" s="12" t="s">
        <v>45</v>
      </c>
      <c r="C10" s="38"/>
      <c r="D10" s="83"/>
      <c r="E10" s="83"/>
      <c r="F10" s="12" t="s">
        <v>46</v>
      </c>
      <c r="G10" s="12" t="s">
        <v>47</v>
      </c>
      <c r="H10" s="12" t="s">
        <v>48</v>
      </c>
      <c r="I10" s="12"/>
      <c r="J10" s="12" t="s">
        <v>49</v>
      </c>
      <c r="K10" s="12"/>
      <c r="L10" s="12" t="s">
        <v>26</v>
      </c>
      <c r="M10" s="12" t="s">
        <v>29</v>
      </c>
      <c r="N10" s="40" t="s">
        <v>26</v>
      </c>
      <c r="O10" s="12" t="s">
        <v>29</v>
      </c>
      <c r="P10" s="12" t="s">
        <v>50</v>
      </c>
      <c r="Q10" s="40"/>
      <c r="R10" s="12" t="s">
        <v>51</v>
      </c>
      <c r="S10" s="12" t="s">
        <v>52</v>
      </c>
      <c r="T10" s="40" t="s">
        <v>53</v>
      </c>
      <c r="U10" s="45" t="s">
        <v>54</v>
      </c>
      <c r="V10" s="46" t="s">
        <v>55</v>
      </c>
      <c r="W10" s="47" t="s">
        <v>56</v>
      </c>
      <c r="X10" s="48"/>
      <c r="Y10" s="49" t="s">
        <v>57</v>
      </c>
      <c r="Z10" s="49"/>
      <c r="AA10" s="59" t="s">
        <v>58</v>
      </c>
      <c r="AB10" s="59" t="s">
        <v>44</v>
      </c>
      <c r="AC10" s="12" t="s">
        <v>59</v>
      </c>
      <c r="AD10" s="60"/>
      <c r="AE10" s="60"/>
      <c r="AF10" s="61"/>
      <c r="AG10" s="61"/>
      <c r="AH10" s="61"/>
      <c r="AI10" s="61"/>
      <c r="AK10" s="6" t="s">
        <v>73</v>
      </c>
      <c r="AL10" s="6" t="s">
        <v>75</v>
      </c>
    </row>
    <row r="12" spans="1:38">
      <c r="A12" s="62"/>
      <c r="B12" s="63" t="s">
        <v>76</v>
      </c>
      <c r="C12" s="64"/>
      <c r="D12" s="65"/>
      <c r="E12" s="65"/>
      <c r="F12" s="66"/>
      <c r="G12" s="67"/>
      <c r="H12" s="68"/>
      <c r="I12" s="68"/>
      <c r="J12" s="68"/>
      <c r="K12" s="68"/>
      <c r="L12" s="69"/>
      <c r="M12" s="69"/>
      <c r="N12" s="66"/>
      <c r="O12" s="66"/>
      <c r="P12" s="67"/>
      <c r="Q12" s="67"/>
      <c r="R12" s="66"/>
      <c r="S12" s="66"/>
      <c r="T12" s="66"/>
      <c r="U12" s="70"/>
      <c r="V12" s="70"/>
      <c r="W12" s="70"/>
      <c r="X12" s="66"/>
      <c r="Y12" s="71"/>
      <c r="Z12" s="71"/>
      <c r="AA12" s="64"/>
      <c r="AB12" s="64"/>
      <c r="AC12" s="67"/>
      <c r="AD12" s="67"/>
      <c r="AE12" s="67"/>
      <c r="AF12" s="72"/>
      <c r="AG12" s="72"/>
      <c r="AH12" s="72"/>
      <c r="AI12" s="72"/>
    </row>
    <row r="13" spans="1:38">
      <c r="A13" s="62"/>
      <c r="B13" s="64" t="s">
        <v>77</v>
      </c>
      <c r="C13" s="64"/>
      <c r="D13" s="65"/>
      <c r="E13" s="65"/>
      <c r="F13" s="66"/>
      <c r="G13" s="67"/>
      <c r="H13" s="68"/>
      <c r="I13" s="68"/>
      <c r="J13" s="68"/>
      <c r="K13" s="68"/>
      <c r="L13" s="69"/>
      <c r="M13" s="69"/>
      <c r="N13" s="66"/>
      <c r="O13" s="66"/>
      <c r="P13" s="67"/>
      <c r="Q13" s="67"/>
      <c r="R13" s="66"/>
      <c r="S13" s="66"/>
      <c r="T13" s="66"/>
      <c r="U13" s="70"/>
      <c r="V13" s="70"/>
      <c r="W13" s="70"/>
      <c r="X13" s="66"/>
      <c r="Y13" s="71"/>
      <c r="Z13" s="71"/>
      <c r="AA13" s="64"/>
      <c r="AB13" s="64"/>
      <c r="AC13" s="67"/>
      <c r="AD13" s="67"/>
      <c r="AE13" s="67"/>
      <c r="AF13" s="72"/>
      <c r="AG13" s="72"/>
      <c r="AH13" s="72"/>
      <c r="AI13" s="72"/>
    </row>
    <row r="14" spans="1:38">
      <c r="A14" s="62">
        <v>1</v>
      </c>
      <c r="B14" s="73" t="s">
        <v>78</v>
      </c>
      <c r="C14" s="64" t="s">
        <v>79</v>
      </c>
      <c r="D14" s="65" t="s">
        <v>80</v>
      </c>
      <c r="E14" s="65"/>
      <c r="F14" s="66">
        <v>1</v>
      </c>
      <c r="G14" s="67" t="s">
        <v>81</v>
      </c>
      <c r="H14" s="68"/>
      <c r="I14" s="68">
        <f>ROUND(F14*H14,2)</f>
        <v>0</v>
      </c>
      <c r="J14" s="68"/>
      <c r="K14" s="68">
        <f>ROUND(F14*H14,2)</f>
        <v>0</v>
      </c>
      <c r="L14" s="69"/>
      <c r="M14" s="69">
        <f>F14*L14</f>
        <v>0</v>
      </c>
      <c r="N14" s="66"/>
      <c r="O14" s="66">
        <f>F14*N14</f>
        <v>0</v>
      </c>
      <c r="P14" s="67"/>
      <c r="Q14" s="67" t="s">
        <v>82</v>
      </c>
      <c r="R14" s="66"/>
      <c r="S14" s="66"/>
      <c r="T14" s="66"/>
      <c r="U14" s="70"/>
      <c r="V14" s="70"/>
      <c r="W14" s="70" t="s">
        <v>83</v>
      </c>
      <c r="X14" s="66"/>
      <c r="Y14" s="74" t="s">
        <v>84</v>
      </c>
      <c r="Z14" s="74" t="s">
        <v>79</v>
      </c>
      <c r="AA14" s="64" t="s">
        <v>85</v>
      </c>
      <c r="AB14" s="64"/>
      <c r="AC14" s="67"/>
      <c r="AD14" s="67"/>
      <c r="AE14" s="67"/>
      <c r="AF14" s="72"/>
      <c r="AG14" s="72"/>
      <c r="AH14" s="72"/>
      <c r="AI14" s="72"/>
      <c r="AK14" s="6" t="s">
        <v>86</v>
      </c>
      <c r="AL14" s="6" t="s">
        <v>87</v>
      </c>
    </row>
    <row r="15" spans="1:38">
      <c r="A15" s="62"/>
      <c r="B15" s="73"/>
      <c r="C15" s="64"/>
      <c r="D15" s="75" t="s">
        <v>88</v>
      </c>
      <c r="E15" s="75"/>
      <c r="F15" s="76">
        <f>K15</f>
        <v>0</v>
      </c>
      <c r="G15" s="67"/>
      <c r="H15" s="68"/>
      <c r="I15" s="76">
        <f>SUM(I12:I14)</f>
        <v>0</v>
      </c>
      <c r="J15" s="76">
        <f>SUM(J12:J14)</f>
        <v>0</v>
      </c>
      <c r="K15" s="76">
        <f>SUM(K12:K14)</f>
        <v>0</v>
      </c>
      <c r="L15" s="69"/>
      <c r="M15" s="77">
        <f>SUM(M12:M14)</f>
        <v>0</v>
      </c>
      <c r="N15" s="66"/>
      <c r="O15" s="78">
        <f>SUM(O12:O14)</f>
        <v>0</v>
      </c>
      <c r="P15" s="67"/>
      <c r="Q15" s="67"/>
      <c r="R15" s="66"/>
      <c r="S15" s="66"/>
      <c r="T15" s="66"/>
      <c r="U15" s="70"/>
      <c r="V15" s="70"/>
      <c r="W15" s="70"/>
      <c r="X15" s="66">
        <f>SUM(X12:X14)</f>
        <v>0</v>
      </c>
      <c r="Y15" s="71"/>
      <c r="Z15" s="71"/>
      <c r="AA15" s="64"/>
      <c r="AB15" s="64"/>
      <c r="AC15" s="67"/>
      <c r="AD15" s="67"/>
      <c r="AE15" s="67"/>
      <c r="AF15" s="72"/>
      <c r="AG15" s="72"/>
      <c r="AH15" s="72"/>
      <c r="AI15" s="72"/>
    </row>
    <row r="16" spans="1:38">
      <c r="A16" s="62"/>
      <c r="B16" s="73"/>
      <c r="C16" s="64"/>
      <c r="D16" s="65"/>
      <c r="E16" s="65"/>
      <c r="F16" s="66"/>
      <c r="G16" s="67"/>
      <c r="H16" s="68"/>
      <c r="I16" s="68"/>
      <c r="J16" s="68"/>
      <c r="K16" s="68"/>
      <c r="L16" s="69"/>
      <c r="M16" s="69"/>
      <c r="N16" s="66"/>
      <c r="O16" s="66"/>
      <c r="P16" s="67"/>
      <c r="Q16" s="67"/>
      <c r="R16" s="66"/>
      <c r="S16" s="66"/>
      <c r="T16" s="66"/>
      <c r="U16" s="70"/>
      <c r="V16" s="70"/>
      <c r="W16" s="70"/>
      <c r="X16" s="66"/>
      <c r="Y16" s="71"/>
      <c r="Z16" s="71"/>
      <c r="AA16" s="64"/>
      <c r="AB16" s="64"/>
      <c r="AC16" s="67"/>
      <c r="AD16" s="67"/>
      <c r="AE16" s="67"/>
      <c r="AF16" s="72"/>
      <c r="AG16" s="72"/>
      <c r="AH16" s="72"/>
      <c r="AI16" s="72"/>
    </row>
    <row r="17" spans="1:38">
      <c r="A17" s="62"/>
      <c r="B17" s="64" t="s">
        <v>89</v>
      </c>
      <c r="C17" s="64"/>
      <c r="D17" s="65"/>
      <c r="E17" s="65"/>
      <c r="F17" s="66"/>
      <c r="G17" s="67"/>
      <c r="H17" s="68"/>
      <c r="I17" s="68"/>
      <c r="J17" s="68"/>
      <c r="K17" s="68"/>
      <c r="L17" s="69"/>
      <c r="M17" s="69"/>
      <c r="N17" s="66"/>
      <c r="O17" s="66"/>
      <c r="P17" s="67"/>
      <c r="Q17" s="67"/>
      <c r="R17" s="66"/>
      <c r="S17" s="66"/>
      <c r="T17" s="66"/>
      <c r="U17" s="70"/>
      <c r="V17" s="70"/>
      <c r="W17" s="70"/>
      <c r="X17" s="66"/>
      <c r="Y17" s="71"/>
      <c r="Z17" s="71"/>
      <c r="AA17" s="64"/>
      <c r="AB17" s="64"/>
      <c r="AC17" s="67"/>
      <c r="AD17" s="67"/>
      <c r="AE17" s="67"/>
      <c r="AF17" s="72"/>
      <c r="AG17" s="72"/>
      <c r="AH17" s="72"/>
      <c r="AI17" s="72"/>
    </row>
    <row r="18" spans="1:38">
      <c r="A18" s="62">
        <v>2</v>
      </c>
      <c r="B18" s="73" t="s">
        <v>78</v>
      </c>
      <c r="C18" s="64" t="s">
        <v>90</v>
      </c>
      <c r="D18" s="65" t="s">
        <v>91</v>
      </c>
      <c r="E18" s="65"/>
      <c r="F18" s="66">
        <v>1</v>
      </c>
      <c r="G18" s="67" t="s">
        <v>81</v>
      </c>
      <c r="H18" s="68"/>
      <c r="I18" s="68">
        <f>ROUND(F18*H18,2)</f>
        <v>0</v>
      </c>
      <c r="J18" s="68"/>
      <c r="K18" s="68">
        <f>ROUND(F18*H18,2)</f>
        <v>0</v>
      </c>
      <c r="L18" s="69"/>
      <c r="M18" s="69">
        <f>F18*L18</f>
        <v>0</v>
      </c>
      <c r="N18" s="66"/>
      <c r="O18" s="66">
        <f>F18*N18</f>
        <v>0</v>
      </c>
      <c r="P18" s="67"/>
      <c r="Q18" s="67" t="s">
        <v>82</v>
      </c>
      <c r="R18" s="66"/>
      <c r="S18" s="66"/>
      <c r="T18" s="66"/>
      <c r="U18" s="70"/>
      <c r="V18" s="70"/>
      <c r="W18" s="70" t="s">
        <v>83</v>
      </c>
      <c r="X18" s="66"/>
      <c r="Y18" s="74" t="s">
        <v>92</v>
      </c>
      <c r="Z18" s="74" t="s">
        <v>90</v>
      </c>
      <c r="AA18" s="64" t="s">
        <v>85</v>
      </c>
      <c r="AB18" s="64"/>
      <c r="AC18" s="67"/>
      <c r="AD18" s="67"/>
      <c r="AE18" s="67"/>
      <c r="AF18" s="72"/>
      <c r="AG18" s="72"/>
      <c r="AH18" s="72"/>
      <c r="AI18" s="72"/>
      <c r="AK18" s="6" t="s">
        <v>86</v>
      </c>
      <c r="AL18" s="6" t="s">
        <v>87</v>
      </c>
    </row>
    <row r="19" spans="1:38">
      <c r="A19" s="62">
        <v>3</v>
      </c>
      <c r="B19" s="73" t="s">
        <v>78</v>
      </c>
      <c r="C19" s="64" t="s">
        <v>93</v>
      </c>
      <c r="D19" s="65" t="s">
        <v>94</v>
      </c>
      <c r="E19" s="65"/>
      <c r="F19" s="66">
        <v>1</v>
      </c>
      <c r="G19" s="67" t="s">
        <v>81</v>
      </c>
      <c r="H19" s="68"/>
      <c r="I19" s="68">
        <f>ROUND(F19*H19,2)</f>
        <v>0</v>
      </c>
      <c r="J19" s="68"/>
      <c r="K19" s="68">
        <f>ROUND(F19*H19,2)</f>
        <v>0</v>
      </c>
      <c r="L19" s="69"/>
      <c r="M19" s="69">
        <f>F19*L19</f>
        <v>0</v>
      </c>
      <c r="N19" s="66"/>
      <c r="O19" s="66">
        <f>F19*N19</f>
        <v>0</v>
      </c>
      <c r="P19" s="67"/>
      <c r="Q19" s="67" t="s">
        <v>82</v>
      </c>
      <c r="R19" s="66"/>
      <c r="S19" s="66"/>
      <c r="T19" s="66"/>
      <c r="U19" s="70"/>
      <c r="V19" s="70"/>
      <c r="W19" s="70" t="s">
        <v>83</v>
      </c>
      <c r="X19" s="66"/>
      <c r="Y19" s="74" t="s">
        <v>95</v>
      </c>
      <c r="Z19" s="74" t="s">
        <v>93</v>
      </c>
      <c r="AA19" s="64" t="s">
        <v>85</v>
      </c>
      <c r="AB19" s="64"/>
      <c r="AC19" s="67"/>
      <c r="AD19" s="67"/>
      <c r="AE19" s="67"/>
      <c r="AF19" s="72"/>
      <c r="AG19" s="72"/>
      <c r="AH19" s="72"/>
      <c r="AI19" s="72"/>
      <c r="AK19" s="6" t="s">
        <v>86</v>
      </c>
      <c r="AL19" s="6" t="s">
        <v>87</v>
      </c>
    </row>
    <row r="20" spans="1:38">
      <c r="A20" s="62">
        <v>4</v>
      </c>
      <c r="B20" s="73" t="s">
        <v>78</v>
      </c>
      <c r="C20" s="64" t="s">
        <v>96</v>
      </c>
      <c r="D20" s="65" t="s">
        <v>97</v>
      </c>
      <c r="E20" s="65"/>
      <c r="F20" s="66">
        <v>1</v>
      </c>
      <c r="G20" s="67" t="s">
        <v>81</v>
      </c>
      <c r="H20" s="68"/>
      <c r="I20" s="68">
        <f>ROUND(F20*H20,2)</f>
        <v>0</v>
      </c>
      <c r="J20" s="68"/>
      <c r="K20" s="68">
        <f>ROUND(F20*H20,2)</f>
        <v>0</v>
      </c>
      <c r="L20" s="69"/>
      <c r="M20" s="69">
        <f>F20*L20</f>
        <v>0</v>
      </c>
      <c r="N20" s="66"/>
      <c r="O20" s="66">
        <f>F20*N20</f>
        <v>0</v>
      </c>
      <c r="P20" s="67"/>
      <c r="Q20" s="67" t="s">
        <v>82</v>
      </c>
      <c r="R20" s="66"/>
      <c r="S20" s="66"/>
      <c r="T20" s="66"/>
      <c r="U20" s="70"/>
      <c r="V20" s="70"/>
      <c r="W20" s="70" t="s">
        <v>83</v>
      </c>
      <c r="X20" s="66"/>
      <c r="Y20" s="74" t="s">
        <v>98</v>
      </c>
      <c r="Z20" s="74" t="s">
        <v>96</v>
      </c>
      <c r="AA20" s="64" t="s">
        <v>85</v>
      </c>
      <c r="AB20" s="64"/>
      <c r="AC20" s="67"/>
      <c r="AD20" s="67"/>
      <c r="AE20" s="67"/>
      <c r="AF20" s="72"/>
      <c r="AG20" s="72"/>
      <c r="AH20" s="72"/>
      <c r="AI20" s="72"/>
      <c r="AK20" s="6" t="s">
        <v>86</v>
      </c>
      <c r="AL20" s="6" t="s">
        <v>87</v>
      </c>
    </row>
    <row r="21" spans="1:38">
      <c r="A21" s="62"/>
      <c r="B21" s="73"/>
      <c r="C21" s="64"/>
      <c r="D21" s="75" t="s">
        <v>99</v>
      </c>
      <c r="E21" s="75"/>
      <c r="F21" s="76">
        <f>K21</f>
        <v>0</v>
      </c>
      <c r="G21" s="67"/>
      <c r="H21" s="68"/>
      <c r="I21" s="76">
        <f>SUM(I17:I20)</f>
        <v>0</v>
      </c>
      <c r="J21" s="76">
        <f>SUM(J17:J20)</f>
        <v>0</v>
      </c>
      <c r="K21" s="76">
        <f>SUM(K17:K20)</f>
        <v>0</v>
      </c>
      <c r="L21" s="69"/>
      <c r="M21" s="77">
        <f>SUM(M17:M20)</f>
        <v>0</v>
      </c>
      <c r="N21" s="66"/>
      <c r="O21" s="78">
        <f>SUM(O17:O20)</f>
        <v>0</v>
      </c>
      <c r="P21" s="67"/>
      <c r="Q21" s="67"/>
      <c r="R21" s="66"/>
      <c r="S21" s="66"/>
      <c r="T21" s="66"/>
      <c r="U21" s="70"/>
      <c r="V21" s="70"/>
      <c r="W21" s="70"/>
      <c r="X21" s="66">
        <f>SUM(X17:X20)</f>
        <v>0</v>
      </c>
      <c r="Y21" s="71"/>
      <c r="Z21" s="71"/>
      <c r="AA21" s="64"/>
      <c r="AB21" s="64"/>
      <c r="AC21" s="67"/>
      <c r="AD21" s="67"/>
      <c r="AE21" s="67"/>
      <c r="AF21" s="72"/>
      <c r="AG21" s="72"/>
      <c r="AH21" s="72"/>
      <c r="AI21" s="72"/>
    </row>
    <row r="22" spans="1:38">
      <c r="A22" s="62"/>
      <c r="B22" s="73"/>
      <c r="C22" s="64"/>
      <c r="D22" s="65"/>
      <c r="E22" s="65"/>
      <c r="F22" s="66"/>
      <c r="G22" s="67"/>
      <c r="H22" s="68"/>
      <c r="I22" s="68"/>
      <c r="J22" s="68"/>
      <c r="K22" s="68"/>
      <c r="L22" s="69"/>
      <c r="M22" s="69"/>
      <c r="N22" s="66"/>
      <c r="O22" s="66"/>
      <c r="P22" s="67"/>
      <c r="Q22" s="67"/>
      <c r="R22" s="66"/>
      <c r="S22" s="66"/>
      <c r="T22" s="66"/>
      <c r="U22" s="70"/>
      <c r="V22" s="70"/>
      <c r="W22" s="70"/>
      <c r="X22" s="66"/>
      <c r="Y22" s="71"/>
      <c r="Z22" s="71"/>
      <c r="AA22" s="64"/>
      <c r="AB22" s="64"/>
      <c r="AC22" s="67"/>
      <c r="AD22" s="67"/>
      <c r="AE22" s="67"/>
      <c r="AF22" s="72"/>
      <c r="AG22" s="72"/>
      <c r="AH22" s="72"/>
      <c r="AI22" s="72"/>
    </row>
    <row r="23" spans="1:38">
      <c r="A23" s="62"/>
      <c r="B23" s="73"/>
      <c r="C23" s="64"/>
      <c r="D23" s="75" t="s">
        <v>100</v>
      </c>
      <c r="E23" s="75"/>
      <c r="F23" s="78">
        <f>K23</f>
        <v>0</v>
      </c>
      <c r="G23" s="67"/>
      <c r="H23" s="68"/>
      <c r="I23" s="76">
        <f>+I15+I21</f>
        <v>0</v>
      </c>
      <c r="J23" s="76">
        <f>+J15+J21</f>
        <v>0</v>
      </c>
      <c r="K23" s="76">
        <f>+K15+K21</f>
        <v>0</v>
      </c>
      <c r="L23" s="69"/>
      <c r="M23" s="77">
        <f>+M15+M21</f>
        <v>0</v>
      </c>
      <c r="N23" s="66"/>
      <c r="O23" s="78">
        <f>+O15+O21</f>
        <v>0</v>
      </c>
      <c r="P23" s="67"/>
      <c r="Q23" s="67"/>
      <c r="R23" s="66"/>
      <c r="S23" s="66"/>
      <c r="T23" s="66"/>
      <c r="U23" s="70"/>
      <c r="V23" s="70"/>
      <c r="W23" s="70"/>
      <c r="X23" s="66">
        <f>+X15+X21</f>
        <v>0</v>
      </c>
      <c r="Y23" s="71"/>
      <c r="Z23" s="71"/>
      <c r="AA23" s="64"/>
      <c r="AB23" s="64"/>
      <c r="AC23" s="67"/>
      <c r="AD23" s="67"/>
      <c r="AE23" s="67"/>
      <c r="AF23" s="72"/>
      <c r="AG23" s="72"/>
      <c r="AH23" s="72"/>
      <c r="AI23" s="72"/>
    </row>
    <row r="24" spans="1:38">
      <c r="A24" s="62"/>
      <c r="B24" s="73"/>
      <c r="C24" s="64"/>
      <c r="D24" s="65"/>
      <c r="E24" s="65"/>
      <c r="F24" s="66"/>
      <c r="G24" s="67"/>
      <c r="H24" s="68"/>
      <c r="I24" s="68"/>
      <c r="J24" s="68"/>
      <c r="K24" s="68"/>
      <c r="L24" s="69"/>
      <c r="M24" s="69"/>
      <c r="N24" s="66"/>
      <c r="O24" s="66"/>
      <c r="P24" s="67"/>
      <c r="Q24" s="67"/>
      <c r="R24" s="66"/>
      <c r="S24" s="66"/>
      <c r="T24" s="66"/>
      <c r="U24" s="70"/>
      <c r="V24" s="70"/>
      <c r="W24" s="70"/>
      <c r="X24" s="66"/>
      <c r="Y24" s="71"/>
      <c r="Z24" s="71"/>
      <c r="AA24" s="64"/>
      <c r="AB24" s="64"/>
      <c r="AC24" s="67"/>
      <c r="AD24" s="67"/>
      <c r="AE24" s="67"/>
      <c r="AF24" s="72"/>
      <c r="AG24" s="72"/>
      <c r="AH24" s="72"/>
      <c r="AI24" s="72"/>
    </row>
    <row r="25" spans="1:38">
      <c r="A25" s="62"/>
      <c r="B25" s="63" t="s">
        <v>101</v>
      </c>
      <c r="C25" s="64"/>
      <c r="D25" s="65"/>
      <c r="E25" s="65"/>
      <c r="F25" s="66"/>
      <c r="G25" s="67"/>
      <c r="H25" s="68"/>
      <c r="I25" s="68"/>
      <c r="J25" s="68"/>
      <c r="K25" s="68"/>
      <c r="L25" s="69"/>
      <c r="M25" s="69"/>
      <c r="N25" s="66"/>
      <c r="O25" s="66"/>
      <c r="P25" s="67"/>
      <c r="Q25" s="67"/>
      <c r="R25" s="66"/>
      <c r="S25" s="66"/>
      <c r="T25" s="66"/>
      <c r="U25" s="70"/>
      <c r="V25" s="70"/>
      <c r="W25" s="70"/>
      <c r="X25" s="66"/>
      <c r="Y25" s="71"/>
      <c r="Z25" s="71"/>
      <c r="AA25" s="64"/>
      <c r="AB25" s="64"/>
      <c r="AC25" s="67"/>
      <c r="AD25" s="67"/>
      <c r="AE25" s="67"/>
      <c r="AF25" s="72"/>
      <c r="AG25" s="72"/>
      <c r="AH25" s="72"/>
      <c r="AI25" s="72"/>
    </row>
    <row r="26" spans="1:38">
      <c r="A26" s="62"/>
      <c r="B26" s="64" t="s">
        <v>101</v>
      </c>
      <c r="C26" s="64"/>
      <c r="D26" s="65"/>
      <c r="E26" s="65"/>
      <c r="F26" s="66"/>
      <c r="G26" s="67"/>
      <c r="H26" s="68"/>
      <c r="I26" s="68"/>
      <c r="J26" s="68"/>
      <c r="K26" s="68"/>
      <c r="L26" s="69"/>
      <c r="M26" s="69"/>
      <c r="N26" s="66"/>
      <c r="O26" s="66"/>
      <c r="P26" s="67"/>
      <c r="Q26" s="67"/>
      <c r="R26" s="66"/>
      <c r="S26" s="66"/>
      <c r="T26" s="66"/>
      <c r="U26" s="70"/>
      <c r="V26" s="70"/>
      <c r="W26" s="70"/>
      <c r="X26" s="66"/>
      <c r="Y26" s="71"/>
      <c r="Z26" s="71"/>
      <c r="AA26" s="64"/>
      <c r="AB26" s="64"/>
      <c r="AC26" s="67"/>
      <c r="AD26" s="67"/>
      <c r="AE26" s="67"/>
      <c r="AF26" s="72"/>
      <c r="AG26" s="72"/>
      <c r="AH26" s="72"/>
      <c r="AI26" s="72"/>
    </row>
    <row r="27" spans="1:38">
      <c r="A27" s="62">
        <v>5</v>
      </c>
      <c r="B27" s="73" t="s">
        <v>78</v>
      </c>
      <c r="C27" s="64" t="s">
        <v>102</v>
      </c>
      <c r="D27" s="65" t="s">
        <v>103</v>
      </c>
      <c r="E27" s="65"/>
      <c r="F27" s="66">
        <v>48</v>
      </c>
      <c r="G27" s="67" t="s">
        <v>104</v>
      </c>
      <c r="H27" s="68"/>
      <c r="I27" s="68">
        <f>ROUND(F27*H27,2)</f>
        <v>0</v>
      </c>
      <c r="J27" s="68"/>
      <c r="K27" s="68">
        <f>ROUND(F27*H27,2)</f>
        <v>0</v>
      </c>
      <c r="L27" s="69"/>
      <c r="M27" s="69">
        <f>F27*L27</f>
        <v>0</v>
      </c>
      <c r="N27" s="66"/>
      <c r="O27" s="66">
        <f>F27*N27</f>
        <v>0</v>
      </c>
      <c r="P27" s="67"/>
      <c r="Q27" s="67" t="s">
        <v>82</v>
      </c>
      <c r="R27" s="66"/>
      <c r="S27" s="66"/>
      <c r="T27" s="66"/>
      <c r="U27" s="70"/>
      <c r="V27" s="70"/>
      <c r="W27" s="70" t="s">
        <v>83</v>
      </c>
      <c r="X27" s="66"/>
      <c r="Y27" s="74" t="s">
        <v>105</v>
      </c>
      <c r="Z27" s="74" t="s">
        <v>102</v>
      </c>
      <c r="AA27" s="64" t="s">
        <v>85</v>
      </c>
      <c r="AB27" s="64"/>
      <c r="AC27" s="67"/>
      <c r="AD27" s="67"/>
      <c r="AE27" s="67"/>
      <c r="AF27" s="72"/>
      <c r="AG27" s="72"/>
      <c r="AH27" s="72"/>
      <c r="AI27" s="72"/>
      <c r="AK27" s="6" t="s">
        <v>106</v>
      </c>
      <c r="AL27" s="6" t="s">
        <v>87</v>
      </c>
    </row>
    <row r="28" spans="1:38">
      <c r="A28" s="62">
        <v>6</v>
      </c>
      <c r="B28" s="73" t="s">
        <v>78</v>
      </c>
      <c r="C28" s="64" t="s">
        <v>107</v>
      </c>
      <c r="D28" s="65" t="s">
        <v>108</v>
      </c>
      <c r="E28" s="65"/>
      <c r="F28" s="66">
        <v>16</v>
      </c>
      <c r="G28" s="67" t="s">
        <v>104</v>
      </c>
      <c r="H28" s="68"/>
      <c r="I28" s="68">
        <f>ROUND(F28*H28,2)</f>
        <v>0</v>
      </c>
      <c r="J28" s="68"/>
      <c r="K28" s="68">
        <f>ROUND(F28*H28,2)</f>
        <v>0</v>
      </c>
      <c r="L28" s="69"/>
      <c r="M28" s="69">
        <f>F28*L28</f>
        <v>0</v>
      </c>
      <c r="N28" s="66"/>
      <c r="O28" s="66">
        <f>F28*N28</f>
        <v>0</v>
      </c>
      <c r="P28" s="67"/>
      <c r="Q28" s="67" t="s">
        <v>82</v>
      </c>
      <c r="R28" s="66"/>
      <c r="S28" s="66"/>
      <c r="T28" s="66"/>
      <c r="U28" s="70"/>
      <c r="V28" s="70"/>
      <c r="W28" s="70" t="s">
        <v>83</v>
      </c>
      <c r="X28" s="66"/>
      <c r="Y28" s="74" t="s">
        <v>92</v>
      </c>
      <c r="Z28" s="74" t="s">
        <v>107</v>
      </c>
      <c r="AA28" s="64" t="s">
        <v>85</v>
      </c>
      <c r="AB28" s="64"/>
      <c r="AC28" s="67"/>
      <c r="AD28" s="67"/>
      <c r="AE28" s="67"/>
      <c r="AF28" s="72"/>
      <c r="AG28" s="72"/>
      <c r="AH28" s="72"/>
      <c r="AI28" s="72"/>
      <c r="AK28" s="6" t="s">
        <v>106</v>
      </c>
      <c r="AL28" s="6" t="s">
        <v>87</v>
      </c>
    </row>
    <row r="29" spans="1:38">
      <c r="A29" s="62">
        <v>7</v>
      </c>
      <c r="B29" s="73" t="s">
        <v>78</v>
      </c>
      <c r="C29" s="64" t="s">
        <v>109</v>
      </c>
      <c r="D29" s="65" t="s">
        <v>110</v>
      </c>
      <c r="E29" s="65"/>
      <c r="F29" s="66">
        <v>1</v>
      </c>
      <c r="G29" s="67" t="s">
        <v>81</v>
      </c>
      <c r="H29" s="68"/>
      <c r="I29" s="68">
        <f>ROUND(F29*H29,2)</f>
        <v>0</v>
      </c>
      <c r="J29" s="68"/>
      <c r="K29" s="68">
        <f>ROUND(F29*H29,2)</f>
        <v>0</v>
      </c>
      <c r="L29" s="69"/>
      <c r="M29" s="69">
        <f>F29*L29</f>
        <v>0</v>
      </c>
      <c r="N29" s="66"/>
      <c r="O29" s="66">
        <f>F29*N29</f>
        <v>0</v>
      </c>
      <c r="P29" s="67"/>
      <c r="Q29" s="67" t="s">
        <v>82</v>
      </c>
      <c r="R29" s="66"/>
      <c r="S29" s="66"/>
      <c r="T29" s="66"/>
      <c r="U29" s="70"/>
      <c r="V29" s="70"/>
      <c r="W29" s="70" t="s">
        <v>83</v>
      </c>
      <c r="X29" s="66"/>
      <c r="Y29" s="74" t="s">
        <v>111</v>
      </c>
      <c r="Z29" s="74" t="s">
        <v>109</v>
      </c>
      <c r="AA29" s="64" t="s">
        <v>85</v>
      </c>
      <c r="AB29" s="64"/>
      <c r="AC29" s="67"/>
      <c r="AD29" s="67"/>
      <c r="AE29" s="67"/>
      <c r="AF29" s="72"/>
      <c r="AG29" s="72"/>
      <c r="AH29" s="72"/>
      <c r="AI29" s="72"/>
      <c r="AK29" s="6" t="s">
        <v>106</v>
      </c>
      <c r="AL29" s="6" t="s">
        <v>87</v>
      </c>
    </row>
    <row r="30" spans="1:38">
      <c r="A30" s="62"/>
      <c r="B30" s="73"/>
      <c r="C30" s="64"/>
      <c r="D30" s="75" t="s">
        <v>112</v>
      </c>
      <c r="E30" s="75"/>
      <c r="F30" s="76">
        <f>K30</f>
        <v>0</v>
      </c>
      <c r="G30" s="67"/>
      <c r="H30" s="68"/>
      <c r="I30" s="76">
        <f>SUM(I25:I29)</f>
        <v>0</v>
      </c>
      <c r="J30" s="76">
        <f>SUM(J25:J29)</f>
        <v>0</v>
      </c>
      <c r="K30" s="76">
        <f>SUM(K25:K29)</f>
        <v>0</v>
      </c>
      <c r="L30" s="69"/>
      <c r="M30" s="77">
        <f>SUM(M25:M29)</f>
        <v>0</v>
      </c>
      <c r="N30" s="66"/>
      <c r="O30" s="78">
        <f>SUM(O25:O29)</f>
        <v>0</v>
      </c>
      <c r="P30" s="67"/>
      <c r="Q30" s="67"/>
      <c r="R30" s="66"/>
      <c r="S30" s="66"/>
      <c r="T30" s="66"/>
      <c r="U30" s="70"/>
      <c r="V30" s="70"/>
      <c r="W30" s="70"/>
      <c r="X30" s="66">
        <f>SUM(X25:X29)</f>
        <v>0</v>
      </c>
      <c r="Y30" s="71"/>
      <c r="Z30" s="71"/>
      <c r="AA30" s="64"/>
      <c r="AB30" s="64"/>
      <c r="AC30" s="67"/>
      <c r="AD30" s="67"/>
      <c r="AE30" s="67"/>
      <c r="AF30" s="72"/>
      <c r="AG30" s="72"/>
      <c r="AH30" s="72"/>
      <c r="AI30" s="72"/>
    </row>
    <row r="31" spans="1:38">
      <c r="A31" s="62"/>
      <c r="B31" s="73"/>
      <c r="C31" s="64"/>
      <c r="D31" s="65"/>
      <c r="E31" s="65"/>
      <c r="F31" s="66"/>
      <c r="G31" s="67"/>
      <c r="H31" s="68"/>
      <c r="I31" s="68"/>
      <c r="J31" s="68"/>
      <c r="K31" s="68"/>
      <c r="L31" s="69"/>
      <c r="M31" s="69"/>
      <c r="N31" s="66"/>
      <c r="O31" s="66"/>
      <c r="P31" s="67"/>
      <c r="Q31" s="67"/>
      <c r="R31" s="66"/>
      <c r="S31" s="66"/>
      <c r="T31" s="66"/>
      <c r="U31" s="70"/>
      <c r="V31" s="70"/>
      <c r="W31" s="70"/>
      <c r="X31" s="66"/>
      <c r="Y31" s="71"/>
      <c r="Z31" s="71"/>
      <c r="AA31" s="64"/>
      <c r="AB31" s="64"/>
      <c r="AC31" s="67"/>
      <c r="AD31" s="67"/>
      <c r="AE31" s="67"/>
      <c r="AF31" s="72"/>
      <c r="AG31" s="72"/>
      <c r="AH31" s="72"/>
      <c r="AI31" s="72"/>
    </row>
    <row r="32" spans="1:38">
      <c r="A32" s="62"/>
      <c r="B32" s="73"/>
      <c r="C32" s="64"/>
      <c r="D32" s="75" t="s">
        <v>112</v>
      </c>
      <c r="E32" s="75"/>
      <c r="F32" s="76">
        <f>K32</f>
        <v>0</v>
      </c>
      <c r="G32" s="67"/>
      <c r="H32" s="68"/>
      <c r="I32" s="76">
        <f>+I30</f>
        <v>0</v>
      </c>
      <c r="J32" s="76">
        <f>+J30</f>
        <v>0</v>
      </c>
      <c r="K32" s="76">
        <f>+K30</f>
        <v>0</v>
      </c>
      <c r="L32" s="69"/>
      <c r="M32" s="77">
        <f>+M30</f>
        <v>0</v>
      </c>
      <c r="N32" s="66"/>
      <c r="O32" s="78">
        <f>+O30</f>
        <v>0</v>
      </c>
      <c r="P32" s="67"/>
      <c r="Q32" s="67"/>
      <c r="R32" s="66"/>
      <c r="S32" s="66"/>
      <c r="T32" s="66"/>
      <c r="U32" s="70"/>
      <c r="V32" s="70"/>
      <c r="W32" s="70"/>
      <c r="X32" s="66">
        <f>+X30</f>
        <v>0</v>
      </c>
      <c r="Y32" s="71"/>
      <c r="Z32" s="71"/>
      <c r="AA32" s="64"/>
      <c r="AB32" s="64"/>
      <c r="AC32" s="67"/>
      <c r="AD32" s="67"/>
      <c r="AE32" s="67"/>
      <c r="AF32" s="72"/>
      <c r="AG32" s="72"/>
      <c r="AH32" s="72"/>
      <c r="AI32" s="72"/>
    </row>
    <row r="33" spans="1:35">
      <c r="A33" s="62"/>
      <c r="B33" s="73"/>
      <c r="C33" s="64"/>
      <c r="D33" s="65"/>
      <c r="E33" s="65"/>
      <c r="F33" s="66"/>
      <c r="G33" s="67"/>
      <c r="H33" s="68"/>
      <c r="I33" s="68"/>
      <c r="J33" s="68"/>
      <c r="K33" s="68"/>
      <c r="L33" s="69"/>
      <c r="M33" s="69"/>
      <c r="N33" s="66"/>
      <c r="O33" s="66"/>
      <c r="P33" s="67"/>
      <c r="Q33" s="67"/>
      <c r="R33" s="66"/>
      <c r="S33" s="66"/>
      <c r="T33" s="66"/>
      <c r="U33" s="70"/>
      <c r="V33" s="70"/>
      <c r="W33" s="70"/>
      <c r="X33" s="66"/>
      <c r="Y33" s="71"/>
      <c r="Z33" s="71"/>
      <c r="AA33" s="64"/>
      <c r="AB33" s="64"/>
      <c r="AC33" s="67"/>
      <c r="AD33" s="67"/>
      <c r="AE33" s="67"/>
      <c r="AF33" s="72"/>
      <c r="AG33" s="72"/>
      <c r="AH33" s="72"/>
      <c r="AI33" s="72"/>
    </row>
    <row r="34" spans="1:35">
      <c r="A34" s="62"/>
      <c r="B34" s="73"/>
      <c r="C34" s="64"/>
      <c r="D34" s="79" t="s">
        <v>113</v>
      </c>
      <c r="E34" s="79"/>
      <c r="F34" s="76">
        <f>K34</f>
        <v>0</v>
      </c>
      <c r="G34" s="67"/>
      <c r="H34" s="68"/>
      <c r="I34" s="76">
        <f>+I23+I32</f>
        <v>0</v>
      </c>
      <c r="J34" s="76">
        <f>+J23+J32</f>
        <v>0</v>
      </c>
      <c r="K34" s="76">
        <f>+K23+K32</f>
        <v>0</v>
      </c>
      <c r="L34" s="69"/>
      <c r="M34" s="77">
        <f>+M23+M32</f>
        <v>0</v>
      </c>
      <c r="N34" s="66"/>
      <c r="O34" s="78">
        <f>+O23+O32</f>
        <v>0</v>
      </c>
      <c r="P34" s="67"/>
      <c r="Q34" s="67"/>
      <c r="R34" s="66"/>
      <c r="S34" s="66"/>
      <c r="T34" s="66"/>
      <c r="U34" s="70"/>
      <c r="V34" s="70"/>
      <c r="W34" s="70"/>
      <c r="X34" s="66">
        <f>+X23+X32</f>
        <v>0</v>
      </c>
      <c r="Y34" s="71"/>
      <c r="Z34" s="71"/>
      <c r="AA34" s="64"/>
      <c r="AB34" s="64"/>
      <c r="AC34" s="67"/>
      <c r="AD34" s="67"/>
      <c r="AE34" s="67"/>
      <c r="AF34" s="72"/>
      <c r="AG34" s="72"/>
      <c r="AH34" s="72"/>
      <c r="AI34" s="72"/>
    </row>
  </sheetData>
  <mergeCells count="4">
    <mergeCell ref="L9:M9"/>
    <mergeCell ref="N9:O9"/>
    <mergeCell ref="D9:D10"/>
    <mergeCell ref="E9:E10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3"/>
  <sheetViews>
    <sheetView showGridLines="0" workbookViewId="0">
      <pane ySplit="10" topLeftCell="A11" activePane="bottomLeft" state="frozen"/>
      <selection pane="bottomLeft"/>
    </sheetView>
  </sheetViews>
  <sheetFormatPr defaultColWidth="9.15234375" defaultRowHeight="12.45"/>
  <cols>
    <col min="1" max="1" width="15.69140625" style="13" customWidth="1"/>
    <col min="2" max="3" width="45.69140625" style="13" customWidth="1"/>
    <col min="4" max="4" width="11.3046875" style="14" customWidth="1"/>
    <col min="5" max="1024" width="9.15234375" style="6"/>
  </cols>
  <sheetData>
    <row r="1" spans="1:6">
      <c r="A1" s="15" t="s">
        <v>64</v>
      </c>
      <c r="B1" s="16"/>
      <c r="C1" s="16"/>
      <c r="D1" s="17" t="s">
        <v>114</v>
      </c>
    </row>
    <row r="2" spans="1:6">
      <c r="A2" s="15" t="s">
        <v>66</v>
      </c>
      <c r="B2" s="16"/>
      <c r="C2" s="16"/>
      <c r="D2" s="17" t="s">
        <v>8</v>
      </c>
    </row>
    <row r="3" spans="1:6">
      <c r="A3" s="15" t="s">
        <v>12</v>
      </c>
      <c r="B3" s="16"/>
      <c r="C3" s="16"/>
      <c r="D3" s="17" t="s">
        <v>67</v>
      </c>
    </row>
    <row r="4" spans="1:6">
      <c r="A4" s="16"/>
      <c r="B4" s="16"/>
      <c r="C4" s="16"/>
      <c r="D4" s="16"/>
    </row>
    <row r="5" spans="1:6">
      <c r="A5" s="15" t="s">
        <v>68</v>
      </c>
      <c r="B5" s="16"/>
      <c r="C5" s="16"/>
      <c r="D5" s="16"/>
    </row>
    <row r="6" spans="1:6">
      <c r="A6" s="15" t="s">
        <v>70</v>
      </c>
      <c r="B6" s="16"/>
      <c r="C6" s="16"/>
      <c r="D6" s="16"/>
    </row>
    <row r="7" spans="1:6">
      <c r="A7" s="15"/>
      <c r="B7" s="16"/>
      <c r="C7" s="16"/>
      <c r="D7" s="16"/>
    </row>
    <row r="8" spans="1:6">
      <c r="A8" s="6" t="s">
        <v>71</v>
      </c>
      <c r="B8" s="18"/>
      <c r="C8" s="19"/>
      <c r="D8" s="20"/>
    </row>
    <row r="9" spans="1:6">
      <c r="A9" s="21" t="s">
        <v>60</v>
      </c>
      <c r="B9" s="21" t="s">
        <v>61</v>
      </c>
      <c r="C9" s="21" t="s">
        <v>62</v>
      </c>
      <c r="D9" s="22" t="s">
        <v>63</v>
      </c>
      <c r="F9" s="6" t="s">
        <v>115</v>
      </c>
    </row>
    <row r="10" spans="1:6">
      <c r="A10" s="23"/>
      <c r="B10" s="23"/>
      <c r="C10" s="24"/>
      <c r="D10" s="25"/>
    </row>
    <row r="12" spans="1:6">
      <c r="A12" s="13" t="s">
        <v>116</v>
      </c>
      <c r="B12" s="13" t="s">
        <v>117</v>
      </c>
      <c r="C12" s="13" t="s">
        <v>118</v>
      </c>
      <c r="D12" s="14">
        <v>468</v>
      </c>
      <c r="F12" s="6" t="s">
        <v>119</v>
      </c>
    </row>
    <row r="13" spans="1:6">
      <c r="A13" s="13" t="s">
        <v>120</v>
      </c>
      <c r="B13" s="13" t="s">
        <v>121</v>
      </c>
      <c r="C13" s="13" t="s">
        <v>122</v>
      </c>
      <c r="D13" s="14">
        <v>98</v>
      </c>
      <c r="F13" s="6" t="s">
        <v>119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Roman Mikušinec</cp:lastModifiedBy>
  <cp:revision>2</cp:revision>
  <cp:lastPrinted>2019-05-20T14:23:00Z</cp:lastPrinted>
  <dcterms:created xsi:type="dcterms:W3CDTF">1999-04-06T07:39:00Z</dcterms:created>
  <dcterms:modified xsi:type="dcterms:W3CDTF">2024-02-12T18:21:59Z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